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<sst xmlns="http://schemas.openxmlformats.org/spreadsheetml/2006/main" count="44" uniqueCount="44">
  <si>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</si>
  <si>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LSV020</t>
  </si>
  <si>
    <t xml:space="preserve">Ud</t>
  </si>
  <si>
    <t xml:space="preserve">Contraventana de aluminio.</t>
  </si>
  <si>
    <r>
      <rPr>
        <sz val="7.80"/>
        <color rgb="FF000000"/>
        <rFont val="Arial"/>
        <family val="2"/>
      </rPr>
      <t xml:space="preserve">Carpintería de aluminio, acabado en </t>
    </r>
    <r>
      <rPr>
        <b/>
        <sz val="7.80"/>
        <color rgb="FF000000"/>
        <rFont val="Arial"/>
        <family val="2"/>
      </rPr>
      <t xml:space="preserve">acabados base</t>
    </r>
    <r>
      <rPr>
        <sz val="7.80"/>
        <color rgb="FF000000"/>
        <rFont val="Arial"/>
        <family val="2"/>
      </rPr>
      <t xml:space="preserve">, para conformado de contraventana </t>
    </r>
    <r>
      <rPr>
        <b/>
        <sz val="7.80"/>
        <color rgb="FF000000"/>
        <rFont val="Arial"/>
        <family val="2"/>
      </rPr>
      <t xml:space="preserve">practicable</t>
    </r>
    <r>
      <rPr>
        <sz val="7.80"/>
        <color rgb="FF000000"/>
        <rFont val="Arial"/>
        <family val="2"/>
      </rPr>
      <t xml:space="preserve"> de </t>
    </r>
    <r>
      <rPr>
        <b/>
        <sz val="7.80"/>
        <color rgb="FF000000"/>
        <rFont val="Arial"/>
        <family val="2"/>
      </rPr>
      <t xml:space="preserve">una hoja</t>
    </r>
    <r>
      <rPr>
        <sz val="7.80"/>
        <color rgb="FF000000"/>
        <rFont val="Arial"/>
        <family val="2"/>
      </rPr>
      <t xml:space="preserve"> </t>
    </r>
    <r>
      <rPr>
        <b/>
        <sz val="7.80"/>
        <color rgb="FF000000"/>
        <rFont val="Arial"/>
        <family val="2"/>
      </rPr>
      <t xml:space="preserve">de lamas fijas</t>
    </r>
    <r>
      <rPr>
        <sz val="7.80"/>
        <color rgb="FF000000"/>
        <rFont val="Arial"/>
        <family val="2"/>
      </rPr>
      <t xml:space="preserve">, de </t>
    </r>
    <r>
      <rPr>
        <b/>
        <sz val="7.80"/>
        <color rgb="FF000000"/>
        <rFont val="Arial"/>
        <family val="2"/>
      </rPr>
      <t xml:space="preserve">50</t>
    </r>
    <r>
      <rPr>
        <sz val="7.80"/>
        <color rgb="FF000000"/>
        <rFont val="Arial"/>
        <family val="2"/>
      </rPr>
      <t xml:space="preserve">x</t>
    </r>
    <r>
      <rPr>
        <b/>
        <sz val="7.80"/>
        <color rgb="FF000000"/>
        <rFont val="Arial"/>
        <family val="2"/>
      </rPr>
      <t xml:space="preserve">150</t>
    </r>
    <r>
      <rPr>
        <sz val="7.80"/>
        <color rgb="FF000000"/>
        <rFont val="Arial"/>
        <family val="2"/>
      </rPr>
      <t xml:space="preserve"> cm, </t>
    </r>
    <r>
      <rPr>
        <b/>
        <sz val="7.80"/>
        <color rgb="FF000000"/>
        <rFont val="Arial"/>
        <family val="2"/>
      </rPr>
      <t xml:space="preserve">sistema de lama fija VF</t>
    </r>
    <r>
      <rPr>
        <sz val="7.80"/>
        <color rgb="FF000000"/>
        <rFont val="Arial"/>
        <family val="2"/>
      </rPr>
      <t xml:space="preserve">, </t>
    </r>
    <r>
      <rPr>
        <b/>
        <sz val="7.80"/>
        <color rgb="FF000000"/>
        <rFont val="Arial"/>
        <family val="2"/>
      </rPr>
      <t xml:space="preserve">"TECHNAL"</t>
    </r>
    <r>
      <rPr>
        <sz val="7.80"/>
        <color rgb="FF000000"/>
        <rFont val="Arial"/>
        <family val="2"/>
      </rPr>
      <t xml:space="preserve">, colocada </t>
    </r>
    <r>
      <rPr>
        <b/>
        <sz val="7.80"/>
        <color rgb="FF000000"/>
        <rFont val="Arial"/>
        <family val="2"/>
      </rPr>
      <t xml:space="preserve">en ventana</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</si>
  <si>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</si>
  <si>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</si>
  <si>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</si>
  <si>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</si>
  <si>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</si>
  <si>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</si>
  <si>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</si>
  <si>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mt25dct010a</t>
  </si>
  <si>
    <t xml:space="preserve">m</t>
  </si>
  <si>
    <t xml:space="preserve">Perfil de aluminio acabados base, para conformado de marco de ventana en sistemas de contraventanas practicables, sistema de lama fija VF, "TECHNAL", incluso juntas de estanqueidad de la hoja, con el sello QUALICOAT, que garantiza el espesor y la calidad del proceso de lacado.</t>
  </si>
  <si>
    <t xml:space="preserve">mt25dct060a</t>
  </si>
  <si>
    <t xml:space="preserve">m</t>
  </si>
  <si>
    <t xml:space="preserve">Perfil de aluminio acabados base, para conformado de hoja de ventana en sistemas de contraventanas, sistema de lama fija VF, "TECHNAL", incluso junta de estanqueidad de la hoja, con el sello QUALICOAT, que garantiza el espesor y la calidad del proceso de lacado.</t>
  </si>
  <si>
    <t xml:space="preserve">mt25dct070a</t>
  </si>
  <si>
    <t xml:space="preserve">m</t>
  </si>
  <si>
    <t xml:space="preserve">Perfil de aluminio acabados base, para conformado de lama terminal en sistemas de contraventanas, sistema de lama fija VF, "TECHNAL", con el sello QUALICOAT, que garantiza el espesor y la calidad del proceso de lacado.</t>
  </si>
  <si>
    <t xml:space="preserve">mt25dct080a</t>
  </si>
  <si>
    <t xml:space="preserve">m</t>
  </si>
  <si>
    <t xml:space="preserve">Perfil de aluminio acabados base, para conformado de lama fija en sistemas de contraventanas, sistema de lama fija VF, "TECHNAL", incluso junta de lama, con el sello QUALICOAT, que garantiza el espesor y la calidad del proceso de lacado.</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</si>
  <si>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</si>
  <si>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</si>
  <si>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</si>
  <si>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</si>
  <si>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</si>
  <si>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</si>
  <si>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</si>
  <si>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</si>
  <si>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</si>
  <si>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</si>
  <si>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</si>
  <si>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</si>
  <si>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</si>
  <si>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</si>
  <si>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</si>
  <si>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</si>
  <si>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</si>
  <si>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</si>
  <si>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31,28€ en los primeros 10 años.</t>
  </si>
  <si>
    <r>
      <rPr>
        <b/>
        <sz val="7.80"/>
        <color rgb="FF000000"/>
        <rFont val="Arial"/>
        <family val="2"/>
      </rPr>
      <t xml:space="preserve">Costes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</si>
</sst>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2.77" customWidth="1"/>
    <col min="3" max="3" width="5.25" customWidth="1"/>
    <col min="4" max="4" width="9.03" customWidth="1"/>
    <col min="5" max="5" width="55.95" customWidth="1"/>
    <col min="6" max="6" width="10.05" customWidth="1"/>
    <col min="7" max="7" width="3.50" customWidth="1"/>
    <col min="8" max="8" width="4.08" customWidth="1"/>
    <col min="9" max="9" width="5.68" customWidth="1"/>
    <col min="10" max="10" width="1.89" customWidth="1"/>
    <col min="11" max="11" width="7.5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21.60" thickBot="1" customHeight="1">
      <c r="A7" s="9" t="s">
        <v>5</v>
      </c>
      <c r="B7" s="9" t="s">
        <v>6</v>
      </c>
      <c r="C7" s="9"/>
      <c r="D7" s="9" t="s">
        <v>7</v>
      </c>
      <c r="E7" s="9"/>
      <c r="F7" s="10" t="s">
        <v>8</v>
      </c>
      <c r="G7" s="10"/>
      <c r="H7" s="10" t="s">
        <v>9</v>
      </c>
      <c r="I7" s="10"/>
      <c r="J7" s="10" t="s">
        <v>10</v>
      </c>
      <c r="K7" s="10"/>
    </row>
    <row r="8" spans="1:11" ht="12.00" thickBot="1" customHeight="1">
      <c r="A8" s="11">
        <v>1.000000</v>
      </c>
      <c r="B8" s="11"/>
      <c r="C8" s="11"/>
      <c r="D8" s="12" t="s">
        <v>11</v>
      </c>
      <c r="E8" s="12"/>
      <c r="F8" s="12"/>
      <c r="G8" s="12"/>
      <c r="H8" s="11"/>
      <c r="I8" s="11"/>
      <c r="J8" s="11"/>
      <c r="K8" s="11"/>
    </row>
    <row r="9" spans="1:11" ht="40.80" thickBot="1" customHeight="1">
      <c r="A9" s="1" t="s">
        <v>12</v>
      </c>
      <c r="B9" s="13" t="s">
        <v>13</v>
      </c>
      <c r="C9" s="13"/>
      <c r="D9" s="1" t="s">
        <v>14</v>
      </c>
      <c r="E9" s="1"/>
      <c r="F9" s="14">
        <v>4.000000</v>
      </c>
      <c r="G9" s="14"/>
      <c r="H9" s="15">
        <v>4.640000</v>
      </c>
      <c r="I9" s="15"/>
      <c r="J9" s="15">
        <f ca="1">ROUND(INDIRECT(ADDRESS(ROW()+(0), COLUMN()+(-4), 1))*INDIRECT(ADDRESS(ROW()+(0), COLUMN()+(-2), 1)), 2)</f>
        <v>18.560000</v>
      </c>
      <c r="K9" s="15"/>
    </row>
    <row r="10" spans="1:11" ht="40.80" thickBot="1" customHeight="1">
      <c r="A10" s="1" t="s">
        <v>15</v>
      </c>
      <c r="B10" s="13" t="s">
        <v>16</v>
      </c>
      <c r="C10" s="13"/>
      <c r="D10" s="1" t="s">
        <v>17</v>
      </c>
      <c r="E10" s="1"/>
      <c r="F10" s="14">
        <v>3.798000</v>
      </c>
      <c r="G10" s="14"/>
      <c r="H10" s="15">
        <v>5.630000</v>
      </c>
      <c r="I10" s="15"/>
      <c r="J10" s="15">
        <f ca="1">ROUND(INDIRECT(ADDRESS(ROW()+(0), COLUMN()+(-4), 1))*INDIRECT(ADDRESS(ROW()+(0), COLUMN()+(-2), 1)), 2)</f>
        <v>21.380000</v>
      </c>
      <c r="K10" s="15"/>
    </row>
    <row r="11" spans="1:11" ht="40.80" thickBot="1" customHeight="1">
      <c r="A11" s="1" t="s">
        <v>18</v>
      </c>
      <c r="B11" s="13" t="s">
        <v>19</v>
      </c>
      <c r="C11" s="13"/>
      <c r="D11" s="1" t="s">
        <v>20</v>
      </c>
      <c r="E11" s="1"/>
      <c r="F11" s="14">
        <v>0.654000</v>
      </c>
      <c r="G11" s="14"/>
      <c r="H11" s="15">
        <v>5.240000</v>
      </c>
      <c r="I11" s="15"/>
      <c r="J11" s="15">
        <f ca="1">ROUND(INDIRECT(ADDRESS(ROW()+(0), COLUMN()+(-4), 1))*INDIRECT(ADDRESS(ROW()+(0), COLUMN()+(-2), 1)), 2)</f>
        <v>3.430000</v>
      </c>
      <c r="K11" s="15"/>
    </row>
    <row r="12" spans="1:11" ht="40.80" thickBot="1" customHeight="1">
      <c r="A12" s="1" t="s">
        <v>21</v>
      </c>
      <c r="B12" s="13" t="s">
        <v>22</v>
      </c>
      <c r="C12" s="13"/>
      <c r="D12" s="1" t="s">
        <v>23</v>
      </c>
      <c r="E12" s="1"/>
      <c r="F12" s="14">
        <v>11.795000</v>
      </c>
      <c r="G12" s="14"/>
      <c r="H12" s="15">
        <v>3.230000</v>
      </c>
      <c r="I12" s="15"/>
      <c r="J12" s="15">
        <f ca="1">ROUND(INDIRECT(ADDRESS(ROW()+(0), COLUMN()+(-4), 1))*INDIRECT(ADDRESS(ROW()+(0), COLUMN()+(-2), 1)), 2)</f>
        <v>38.100000</v>
      </c>
      <c r="K12" s="15"/>
    </row>
    <row r="13" spans="1:11" ht="21.60" thickBot="1" customHeight="1">
      <c r="A13" s="1" t="s">
        <v>24</v>
      </c>
      <c r="B13" s="13" t="s">
        <v>25</v>
      </c>
      <c r="C13" s="13"/>
      <c r="D13" s="1" t="s">
        <v>26</v>
      </c>
      <c r="E13" s="1"/>
      <c r="F13" s="14">
        <v>1.000000</v>
      </c>
      <c r="G13" s="14"/>
      <c r="H13" s="15">
        <v>12.990000</v>
      </c>
      <c r="I13" s="15"/>
      <c r="J13" s="15">
        <f ca="1">ROUND(INDIRECT(ADDRESS(ROW()+(0), COLUMN()+(-4), 1))*INDIRECT(ADDRESS(ROW()+(0), COLUMN()+(-2), 1)), 2)</f>
        <v>12.990000</v>
      </c>
      <c r="K13" s="15"/>
    </row>
    <row r="14" spans="1:11" ht="12.00" thickBot="1" customHeight="1">
      <c r="A14" s="1" t="s">
        <v>27</v>
      </c>
      <c r="B14" s="13" t="s">
        <v>28</v>
      </c>
      <c r="C14" s="13"/>
      <c r="D14" s="1" t="s">
        <v>29</v>
      </c>
      <c r="E14" s="1"/>
      <c r="F14" s="16">
        <v>0.140000</v>
      </c>
      <c r="G14" s="16"/>
      <c r="H14" s="17">
        <v>3.130000</v>
      </c>
      <c r="I14" s="17"/>
      <c r="J14" s="17">
        <f ca="1">ROUND(INDIRECT(ADDRESS(ROW()+(0), COLUMN()+(-4), 1))*INDIRECT(ADDRESS(ROW()+(0), COLUMN()+(-2), 1)), 2)</f>
        <v>0.440000</v>
      </c>
      <c r="K14" s="17"/>
    </row>
    <row r="15" spans="1:11" ht="12.00" thickBot="1" customHeight="1">
      <c r="A15" s="18"/>
      <c r="B15" s="18"/>
      <c r="C15" s="18"/>
      <c r="D15" s="18"/>
      <c r="E15" s="18"/>
      <c r="F15" s="12" t="s">
        <v>30</v>
      </c>
      <c r="G15" s="12"/>
      <c r="H15" s="12"/>
      <c r="I15" s="12"/>
      <c r="J15" s="20">
        <f ca="1">ROUND(SUM(INDIRECT(ADDRESS(ROW()+(-1), COLUMN()+(0), 1)),INDIRECT(ADDRESS(ROW()+(-2), COLUMN()+(0), 1)),INDIRECT(ADDRESS(ROW()+(-3), COLUMN()+(0), 1)),INDIRECT(ADDRESS(ROW()+(-4), COLUMN()+(0), 1)),INDIRECT(ADDRESS(ROW()+(-5), COLUMN()+(0), 1)),INDIRECT(ADDRESS(ROW()+(-6), COLUMN()+(0), 1))), 2)</f>
        <v>94.900000</v>
      </c>
      <c r="K15" s="20"/>
    </row>
    <row r="16" spans="1:11" ht="12.00" thickBot="1" customHeight="1">
      <c r="A16" s="18">
        <v>2.000000</v>
      </c>
      <c r="B16" s="18"/>
      <c r="C16" s="18"/>
      <c r="D16" s="21" t="s">
        <v>31</v>
      </c>
      <c r="E16" s="21"/>
      <c r="F16" s="21"/>
      <c r="G16" s="21"/>
      <c r="H16" s="18"/>
      <c r="I16" s="18"/>
      <c r="J16" s="18"/>
      <c r="K16" s="18"/>
    </row>
    <row r="17" spans="1:11" ht="12.00" thickBot="1" customHeight="1">
      <c r="A17" s="1" t="s">
        <v>32</v>
      </c>
      <c r="B17" s="13" t="s">
        <v>33</v>
      </c>
      <c r="C17" s="13"/>
      <c r="D17" s="1" t="s">
        <v>34</v>
      </c>
      <c r="E17" s="1"/>
      <c r="F17" s="14">
        <v>1.140000</v>
      </c>
      <c r="G17" s="14"/>
      <c r="H17" s="15">
        <v>17.520000</v>
      </c>
      <c r="I17" s="15"/>
      <c r="J17" s="15">
        <f ca="1">ROUND(INDIRECT(ADDRESS(ROW()+(0), COLUMN()+(-4), 1))*INDIRECT(ADDRESS(ROW()+(0), COLUMN()+(-2), 1)), 2)</f>
        <v>19.970000</v>
      </c>
      <c r="K17" s="15"/>
    </row>
    <row r="18" spans="1:11" ht="12.00" thickBot="1" customHeight="1">
      <c r="A18" s="1" t="s">
        <v>35</v>
      </c>
      <c r="B18" s="13" t="s">
        <v>36</v>
      </c>
      <c r="C18" s="13"/>
      <c r="D18" s="1" t="s">
        <v>37</v>
      </c>
      <c r="E18" s="1"/>
      <c r="F18" s="16">
        <v>1.140000</v>
      </c>
      <c r="G18" s="16"/>
      <c r="H18" s="17">
        <v>16.190000</v>
      </c>
      <c r="I18" s="17"/>
      <c r="J18" s="17">
        <f ca="1">ROUND(INDIRECT(ADDRESS(ROW()+(0), COLUMN()+(-4), 1))*INDIRECT(ADDRESS(ROW()+(0), COLUMN()+(-2), 1)), 2)</f>
        <v>18.460000</v>
      </c>
      <c r="K18" s="17"/>
    </row>
    <row r="19" spans="1:11" ht="12.00" thickBot="1" customHeight="1">
      <c r="A19" s="18"/>
      <c r="B19" s="18"/>
      <c r="C19" s="18"/>
      <c r="D19" s="18"/>
      <c r="E19" s="18"/>
      <c r="F19" s="12" t="s">
        <v>38</v>
      </c>
      <c r="G19" s="12"/>
      <c r="H19" s="12"/>
      <c r="I19" s="12"/>
      <c r="J19" s="20">
        <f ca="1">ROUND(SUM(INDIRECT(ADDRESS(ROW()+(-1), COLUMN()+(0), 1)),INDIRECT(ADDRESS(ROW()+(-2), COLUMN()+(0), 1))), 2)</f>
        <v>38.430000</v>
      </c>
      <c r="K19" s="20"/>
    </row>
    <row r="20" spans="1:11" ht="12.00" thickBot="1" customHeight="1">
      <c r="A20" s="18">
        <v>3.000000</v>
      </c>
      <c r="B20" s="18"/>
      <c r="C20" s="18"/>
      <c r="D20" s="21" t="s">
        <v>39</v>
      </c>
      <c r="E20" s="21"/>
      <c r="F20" s="21"/>
      <c r="G20" s="21"/>
      <c r="H20" s="18"/>
      <c r="I20" s="18"/>
      <c r="J20" s="18"/>
      <c r="K20" s="18"/>
    </row>
    <row r="21" spans="1:11" ht="12.00" thickBot="1" customHeight="1">
      <c r="A21" s="22"/>
      <c r="B21" s="23" t="s">
        <v>40</v>
      </c>
      <c r="C21" s="23"/>
      <c r="D21" s="22" t="s">
        <v>41</v>
      </c>
      <c r="E21" s="22"/>
      <c r="F21" s="16">
        <v>2.000000</v>
      </c>
      <c r="G21" s="16"/>
      <c r="H21" s="17">
        <f ca="1">ROUND(SUM(INDIRECT(ADDRESS(ROW()+(-2), COLUMN()+(2), 1)),INDIRECT(ADDRESS(ROW()+(-6), COLUMN()+(2), 1))), 2)</f>
        <v>133.330000</v>
      </c>
      <c r="I21" s="17"/>
      <c r="J21" s="17">
        <f ca="1">ROUND(INDIRECT(ADDRESS(ROW()+(0), COLUMN()+(-4), 1))*INDIRECT(ADDRESS(ROW()+(0), COLUMN()+(-2), 1))/100, 2)</f>
        <v>2.670000</v>
      </c>
      <c r="K21" s="17"/>
    </row>
    <row r="22" spans="1:11" ht="12.00" thickBot="1" customHeight="1">
      <c r="A22" s="6" t="s">
        <v>42</v>
      </c>
      <c r="B22" s="7"/>
      <c r="C22" s="7"/>
      <c r="D22" s="8"/>
      <c r="E22" s="8"/>
      <c r="F22" s="24" t="s">
        <v>43</v>
      </c>
      <c r="G22" s="24"/>
      <c r="H22" s="25"/>
      <c r="I22" s="25"/>
      <c r="J22" s="26">
        <f ca="1">ROUND(SUM(INDIRECT(ADDRESS(ROW()+(-1), COLUMN()+(0), 1)),INDIRECT(ADDRESS(ROW()+(-3), COLUMN()+(0), 1)),INDIRECT(ADDRESS(ROW()+(-7), COLUMN()+(0), 1))), 2)</f>
        <v>136.000000</v>
      </c>
      <c r="K22" s="26"/>
    </row>
  </sheetData>
  <mergeCells count="80">
    <mergeCell ref="A1:K1"/>
    <mergeCell ref="A3:B3"/>
    <mergeCell ref="C3:D3"/>
    <mergeCell ref="E3:F3"/>
    <mergeCell ref="G3:H3"/>
    <mergeCell ref="I3:J3"/>
    <mergeCell ref="A4:K4"/>
    <mergeCell ref="B7:C7"/>
    <mergeCell ref="D7:E7"/>
    <mergeCell ref="F7:G7"/>
    <mergeCell ref="H7:I7"/>
    <mergeCell ref="J7:K7"/>
    <mergeCell ref="B8:C8"/>
    <mergeCell ref="D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I15"/>
    <mergeCell ref="J15:K15"/>
    <mergeCell ref="B16:C16"/>
    <mergeCell ref="D16:G16"/>
    <mergeCell ref="H16:I16"/>
    <mergeCell ref="J16:K16"/>
    <mergeCell ref="B17:C17"/>
    <mergeCell ref="D17:E17"/>
    <mergeCell ref="F17:G17"/>
    <mergeCell ref="H17:I17"/>
    <mergeCell ref="J17:K17"/>
    <mergeCell ref="B18:C18"/>
    <mergeCell ref="D18:E18"/>
    <mergeCell ref="F18:G18"/>
    <mergeCell ref="H18:I18"/>
    <mergeCell ref="J18:K18"/>
    <mergeCell ref="B19:C19"/>
    <mergeCell ref="D19:E19"/>
    <mergeCell ref="F19:I19"/>
    <mergeCell ref="J19:K19"/>
    <mergeCell ref="B20:C20"/>
    <mergeCell ref="D20:G20"/>
    <mergeCell ref="H20:I20"/>
    <mergeCell ref="J20:K20"/>
    <mergeCell ref="B21:C21"/>
    <mergeCell ref="D21:E21"/>
    <mergeCell ref="F21:G21"/>
    <mergeCell ref="H21:I21"/>
    <mergeCell ref="J21:K21"/>
    <mergeCell ref="A22:E22"/>
    <mergeCell ref="F22:I22"/>
    <mergeCell ref="J22:K22"/>
  </mergeCells>
  <pageMargins left="0.620079" right="0.472441" top="0.472441" bottom="0.472441" header="0.0" footer="0.0"/>
  <pageSetup paperSize="9" orientation="portrait"/>
  <rowBreaks count="0" manualBreakCount="0">
    </rowBreaks>
</worksheet>
</file>